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DDS &amp; JUVENILES\JUVENILES B13\B13 2020 Monthly Update\"/>
    </mc:Choice>
  </mc:AlternateContent>
  <xr:revisionPtr revIDLastSave="0" documentId="8_{982923EB-A70E-46CA-8691-73F5A789CFA8}" xr6:coauthVersionLast="45" xr6:coauthVersionMax="45" xr10:uidLastSave="{00000000-0000-0000-0000-000000000000}"/>
  <bookViews>
    <workbookView xWindow="28680" yWindow="-120" windowWidth="29040" windowHeight="15840" xr2:uid="{A15973CF-44E9-48A1-8DD9-8AEDDD026F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8" i="1" l="1"/>
  <c r="S28" i="1"/>
  <c r="T28" i="1"/>
  <c r="Q2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8" i="1"/>
  <c r="U28" i="1" s="1"/>
  <c r="N28" i="1" l="1"/>
  <c r="M28" i="1"/>
  <c r="K27" i="1" l="1"/>
  <c r="K26" i="1"/>
  <c r="K25" i="1"/>
  <c r="K24" i="1"/>
  <c r="K23" i="1"/>
  <c r="K22" i="1"/>
  <c r="K21" i="1"/>
  <c r="K20" i="1"/>
  <c r="K19" i="1"/>
  <c r="K18" i="1"/>
  <c r="K17" i="1"/>
  <c r="K16" i="1"/>
  <c r="K14" i="1"/>
  <c r="K15" i="1"/>
  <c r="K13" i="1"/>
  <c r="K12" i="1"/>
  <c r="K11" i="1"/>
  <c r="K10" i="1"/>
  <c r="K9" i="1"/>
  <c r="K8" i="1"/>
  <c r="F28" i="1" l="1"/>
  <c r="J28" i="1" l="1"/>
  <c r="I28" i="1"/>
  <c r="H28" i="1"/>
  <c r="G28" i="1"/>
  <c r="K28" i="1" l="1"/>
</calcChain>
</file>

<file path=xl/sharedStrings.xml><?xml version="1.0" encoding="utf-8"?>
<sst xmlns="http://schemas.openxmlformats.org/spreadsheetml/2006/main" count="86" uniqueCount="78">
  <si>
    <t>All data is provisional and subject to revision.</t>
  </si>
  <si>
    <t>Date</t>
  </si>
  <si>
    <r>
      <rPr>
        <sz val="11"/>
        <color theme="1"/>
        <rFont val="Calibri"/>
        <family val="2"/>
        <scheme val="minor"/>
      </rPr>
      <t xml:space="preserve">RM_244  </t>
    </r>
    <r>
      <rPr>
        <b/>
        <sz val="11"/>
        <color theme="1"/>
        <rFont val="Calibri"/>
        <family val="2"/>
        <scheme val="minor"/>
      </rPr>
      <t xml:space="preserve">                     Sand Slough</t>
    </r>
  </si>
  <si>
    <r>
      <rPr>
        <sz val="11"/>
        <color theme="1"/>
        <rFont val="Calibri"/>
        <family val="2"/>
        <scheme val="minor"/>
      </rPr>
      <t xml:space="preserve">RM_296 </t>
    </r>
    <r>
      <rPr>
        <b/>
        <sz val="11"/>
        <color theme="1"/>
        <rFont val="Calibri"/>
        <family val="2"/>
        <scheme val="minor"/>
      </rPr>
      <t xml:space="preserve">                              Painters</t>
    </r>
  </si>
  <si>
    <r>
      <rPr>
        <sz val="11"/>
        <color theme="1"/>
        <rFont val="Calibri"/>
        <family val="2"/>
        <scheme val="minor"/>
      </rPr>
      <t>RM_268</t>
    </r>
    <r>
      <rPr>
        <b/>
        <sz val="11"/>
        <color theme="1"/>
        <rFont val="Calibri"/>
        <family val="2"/>
        <scheme val="minor"/>
      </rPr>
      <t xml:space="preserve">              Mainstem North</t>
    </r>
  </si>
  <si>
    <r>
      <rPr>
        <sz val="11"/>
        <color theme="1"/>
        <rFont val="Calibri"/>
        <family val="2"/>
        <scheme val="minor"/>
      </rPr>
      <t xml:space="preserve">RM_241 </t>
    </r>
    <r>
      <rPr>
        <b/>
        <sz val="11"/>
        <color theme="1"/>
        <rFont val="Calibri"/>
        <family val="2"/>
        <scheme val="minor"/>
      </rPr>
      <t xml:space="preserve">             Mainstem South</t>
    </r>
  </si>
  <si>
    <r>
      <rPr>
        <sz val="11"/>
        <color theme="1"/>
        <rFont val="Calibri"/>
        <family val="2"/>
        <scheme val="minor"/>
      </rPr>
      <t xml:space="preserve">RM_289 </t>
    </r>
    <r>
      <rPr>
        <b/>
        <sz val="11"/>
        <color theme="1"/>
        <rFont val="Calibri"/>
        <family val="2"/>
        <scheme val="minor"/>
      </rPr>
      <t xml:space="preserve">                        Clear Creek</t>
    </r>
  </si>
  <si>
    <r>
      <rPr>
        <sz val="11"/>
        <color theme="1"/>
        <rFont val="Calibri"/>
        <family val="2"/>
        <scheme val="minor"/>
      </rPr>
      <t xml:space="preserve">RM_295 </t>
    </r>
    <r>
      <rPr>
        <b/>
        <sz val="11"/>
        <color theme="1"/>
        <rFont val="Calibri"/>
        <family val="2"/>
        <scheme val="minor"/>
      </rPr>
      <t xml:space="preserve">                          N. Cypress</t>
    </r>
  </si>
  <si>
    <r>
      <rPr>
        <sz val="11"/>
        <color theme="1"/>
        <rFont val="Calibri"/>
        <family val="2"/>
        <scheme val="minor"/>
      </rPr>
      <t>RM_295</t>
    </r>
    <r>
      <rPr>
        <b/>
        <sz val="11"/>
        <color theme="1"/>
        <rFont val="Calibri"/>
        <family val="2"/>
        <scheme val="minor"/>
      </rPr>
      <t xml:space="preserve">                            S. Cypress</t>
    </r>
  </si>
  <si>
    <r>
      <rPr>
        <sz val="11"/>
        <color theme="1"/>
        <rFont val="Calibri"/>
        <family val="2"/>
        <scheme val="minor"/>
      </rPr>
      <t>RM_269</t>
    </r>
    <r>
      <rPr>
        <b/>
        <sz val="11"/>
        <color theme="1"/>
        <rFont val="Calibri"/>
        <family val="2"/>
        <scheme val="minor"/>
      </rPr>
      <t xml:space="preserve">                                Lake CA</t>
    </r>
  </si>
  <si>
    <r>
      <rPr>
        <sz val="11"/>
        <color theme="1"/>
        <rFont val="Calibri"/>
        <family val="2"/>
        <scheme val="minor"/>
      </rPr>
      <t>RM_282</t>
    </r>
    <r>
      <rPr>
        <b/>
        <sz val="11"/>
        <color theme="1"/>
        <rFont val="Calibri"/>
        <family val="2"/>
        <scheme val="minor"/>
      </rPr>
      <t xml:space="preserve">       Anderson River Park</t>
    </r>
  </si>
  <si>
    <r>
      <rPr>
        <sz val="11"/>
        <color theme="1"/>
        <rFont val="Calibri"/>
        <family val="2"/>
        <scheme val="minor"/>
      </rPr>
      <t xml:space="preserve">RM_287 </t>
    </r>
    <r>
      <rPr>
        <b/>
        <sz val="11"/>
        <color theme="1"/>
        <rFont val="Calibri"/>
        <family val="2"/>
        <scheme val="minor"/>
      </rPr>
      <t xml:space="preserve">                  Kapusta Island</t>
    </r>
  </si>
  <si>
    <t>Chinook run is determined upon observation using dive slates updated daily with length to date info.</t>
  </si>
  <si>
    <t>Survey Reach (m)</t>
  </si>
  <si>
    <t>Visibility (ft)</t>
  </si>
  <si>
    <t>Chinook Total</t>
  </si>
  <si>
    <t xml:space="preserve"> Trout</t>
  </si>
  <si>
    <r>
      <rPr>
        <sz val="11"/>
        <color theme="1"/>
        <rFont val="Calibri"/>
        <family val="2"/>
        <scheme val="minor"/>
      </rPr>
      <t>RM_274</t>
    </r>
    <r>
      <rPr>
        <b/>
        <sz val="11"/>
        <color theme="1"/>
        <rFont val="Calibri"/>
        <family val="2"/>
        <scheme val="minor"/>
      </rPr>
      <t xml:space="preserve">                       Reading Top</t>
    </r>
  </si>
  <si>
    <r>
      <rPr>
        <sz val="11"/>
        <color theme="1"/>
        <rFont val="Calibri"/>
        <family val="2"/>
        <scheme val="minor"/>
      </rPr>
      <t xml:space="preserve">RM_274 </t>
    </r>
    <r>
      <rPr>
        <b/>
        <sz val="11"/>
        <color theme="1"/>
        <rFont val="Calibri"/>
        <family val="2"/>
        <scheme val="minor"/>
      </rPr>
      <t xml:space="preserve">               Reading Middle</t>
    </r>
  </si>
  <si>
    <r>
      <rPr>
        <sz val="11"/>
        <color theme="1"/>
        <rFont val="Calibri"/>
        <family val="2"/>
        <scheme val="minor"/>
      </rPr>
      <t>RM_274</t>
    </r>
    <r>
      <rPr>
        <b/>
        <sz val="11"/>
        <color theme="1"/>
        <rFont val="Calibri"/>
        <family val="2"/>
        <scheme val="minor"/>
      </rPr>
      <t xml:space="preserve">                  Reading Lower</t>
    </r>
  </si>
  <si>
    <r>
      <rPr>
        <sz val="11"/>
        <color theme="1"/>
        <rFont val="Calibri"/>
        <family val="2"/>
        <scheme val="minor"/>
      </rPr>
      <t xml:space="preserve">RM_247 </t>
    </r>
    <r>
      <rPr>
        <b/>
        <sz val="11"/>
        <color theme="1"/>
        <rFont val="Calibri"/>
        <family val="2"/>
        <scheme val="minor"/>
      </rPr>
      <t xml:space="preserve">                    Rio Vista Top </t>
    </r>
  </si>
  <si>
    <r>
      <rPr>
        <sz val="11"/>
        <color theme="1"/>
        <rFont val="Calibri"/>
        <family val="2"/>
        <scheme val="minor"/>
      </rPr>
      <t>RM_247</t>
    </r>
    <r>
      <rPr>
        <b/>
        <sz val="11"/>
        <color theme="1"/>
        <rFont val="Calibri"/>
        <family val="2"/>
        <scheme val="minor"/>
      </rPr>
      <t xml:space="preserve">                Rio Vista Lower </t>
    </r>
  </si>
  <si>
    <t>Total Other Juveniles</t>
  </si>
  <si>
    <t>small &lt; 42</t>
  </si>
  <si>
    <t>medium 42-72</t>
  </si>
  <si>
    <t>large 72-110</t>
  </si>
  <si>
    <t>very large &gt; 110</t>
  </si>
  <si>
    <t>Wyndham (208)</t>
  </si>
  <si>
    <t>Bourbon (204)</t>
  </si>
  <si>
    <t>Kapusta (203)</t>
  </si>
  <si>
    <t>Kapusta 1B (225)</t>
  </si>
  <si>
    <t>Kapusta Island (226)</t>
  </si>
  <si>
    <t>Anderson River Park (209)</t>
  </si>
  <si>
    <t>Rio Vista Top (211)</t>
  </si>
  <si>
    <t>Rio Vista Bottom (221)</t>
  </si>
  <si>
    <t>Lake CA (205)</t>
  </si>
  <si>
    <t>S. Cypress (219)</t>
  </si>
  <si>
    <t>N. Cypress (201)</t>
  </si>
  <si>
    <t>Clear Creek (206)</t>
  </si>
  <si>
    <t>Reading TOP (224)</t>
  </si>
  <si>
    <t>Reading MIDDLE (223)</t>
  </si>
  <si>
    <t>Reading BOTTOM (217)</t>
  </si>
  <si>
    <t>Mainstem South (216)</t>
  </si>
  <si>
    <t>Mainstem North (214)</t>
  </si>
  <si>
    <t>Painters (210)</t>
  </si>
  <si>
    <t>Shea (207)</t>
  </si>
  <si>
    <t>Sand Slough (227/228)</t>
  </si>
  <si>
    <t>6/16, 6/30</t>
  </si>
  <si>
    <t>6/16, 6/29</t>
  </si>
  <si>
    <t>6/1, 6/15</t>
  </si>
  <si>
    <t>6/2, 6/18</t>
  </si>
  <si>
    <t>6/3, 6/23</t>
  </si>
  <si>
    <t>6/15, 6/30</t>
  </si>
  <si>
    <t>n/a</t>
  </si>
  <si>
    <t>6/1, 6/16, 6/29</t>
  </si>
  <si>
    <t>6/1, 6/16, 6/30</t>
  </si>
  <si>
    <t>"n/a" will be placed in the date field if a site was not surveyed during this period.</t>
  </si>
  <si>
    <t>Notes:</t>
  </si>
  <si>
    <t>Late Fall-Run (0-54 mm)</t>
  </si>
  <si>
    <t>Fall-Run   (55-121 mm)</t>
  </si>
  <si>
    <t>Spring-Run (122-164 mm)</t>
  </si>
  <si>
    <t>Winter-Run (165-270 mm)</t>
  </si>
  <si>
    <t>Late Fall-Run (&gt;270 mm)</t>
  </si>
  <si>
    <r>
      <rPr>
        <sz val="11"/>
        <color theme="1"/>
        <rFont val="Calibri"/>
        <family val="2"/>
        <scheme val="minor"/>
      </rPr>
      <t xml:space="preserve">RM_289 </t>
    </r>
    <r>
      <rPr>
        <b/>
        <sz val="11"/>
        <color theme="1"/>
        <rFont val="Calibri"/>
        <family val="2"/>
        <scheme val="minor"/>
      </rPr>
      <t xml:space="preserve">                                  Shea</t>
    </r>
  </si>
  <si>
    <r>
      <rPr>
        <sz val="11"/>
        <color theme="1"/>
        <rFont val="Calibri"/>
        <family val="2"/>
        <scheme val="minor"/>
      </rPr>
      <t xml:space="preserve">RM_287 </t>
    </r>
    <r>
      <rPr>
        <b/>
        <sz val="11"/>
        <color theme="1"/>
        <rFont val="Calibri"/>
        <family val="2"/>
        <scheme val="minor"/>
      </rPr>
      <t xml:space="preserve">                            Bourbon</t>
    </r>
  </si>
  <si>
    <r>
      <rPr>
        <sz val="11"/>
        <color theme="1"/>
        <rFont val="Calibri"/>
        <family val="2"/>
        <scheme val="minor"/>
      </rPr>
      <t>RM_287</t>
    </r>
    <r>
      <rPr>
        <b/>
        <sz val="11"/>
        <color theme="1"/>
        <rFont val="Calibri"/>
        <family val="2"/>
        <scheme val="minor"/>
      </rPr>
      <t xml:space="preserve">                               Kapusta</t>
    </r>
  </si>
  <si>
    <r>
      <rPr>
        <sz val="11"/>
        <color theme="1"/>
        <rFont val="Calibri"/>
        <family val="2"/>
        <scheme val="minor"/>
      </rPr>
      <t xml:space="preserve">RM_287  </t>
    </r>
    <r>
      <rPr>
        <b/>
        <sz val="11"/>
        <color theme="1"/>
        <rFont val="Calibri"/>
        <family val="2"/>
        <scheme val="minor"/>
      </rPr>
      <t xml:space="preserve">                       Kapusta 1B</t>
    </r>
  </si>
  <si>
    <r>
      <rPr>
        <sz val="11"/>
        <color theme="1"/>
        <rFont val="Calibri"/>
        <family val="2"/>
        <scheme val="minor"/>
      </rPr>
      <t>River Mile_293</t>
    </r>
    <r>
      <rPr>
        <b/>
        <sz val="11"/>
        <color theme="1"/>
        <rFont val="Calibri"/>
        <family val="2"/>
        <scheme val="minor"/>
      </rPr>
      <t xml:space="preserve">              Wyndham </t>
    </r>
  </si>
  <si>
    <t>*Chinook (m²)</t>
  </si>
  <si>
    <t>*Area (m²) measurment data has not been gathered on all side channels, fish density data will be shown if available.</t>
  </si>
  <si>
    <t>***SIT MODEL SNORKEL INDEX SIZE CLASSES</t>
  </si>
  <si>
    <t>total</t>
  </si>
  <si>
    <t xml:space="preserve">Total: </t>
  </si>
  <si>
    <t>Total:</t>
  </si>
  <si>
    <t>***Observations for SIT Model size classes began on 6-15-2020. Sums do not match main table for locations surveyed prior!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</si>
  <si>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June 1-July 1, 2020: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</si>
  <si>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 xml:space="preserve">River Mile and Site </t>
  </si>
  <si>
    <t>S.Cypress was not monitored in June, but was captured on July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</si>
</sst>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/>
    <xf numFmtId="0" fontId="0" fillId="0" borderId="5" xfId="0" applyBorder="1"/>
    <xf numFmtId="0" fontId="4" fillId="0" borderId="0" xfId="0" applyFont="1"/>
    <xf numFmtId="0" fontId="5" fillId="0" borderId="0" xfId="0" applyFont="1"/>
    <xf numFmtId="0" fontId="0" fillId="7" borderId="15" xfId="0" applyFill="1" applyBorder="1"/>
    <xf numFmtId="0" fontId="0" fillId="8" borderId="15" xfId="0" applyFill="1" applyBorder="1"/>
    <xf numFmtId="0" fontId="0" fillId="9" borderId="15" xfId="0" applyFill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11" borderId="14" xfId="0" applyFill="1" applyBorder="1"/>
    <xf numFmtId="0" fontId="1" fillId="11" borderId="16" xfId="0" applyFont="1" applyFill="1" applyBorder="1"/>
    <xf numFmtId="0" fontId="1" fillId="11" borderId="17" xfId="0" applyFont="1" applyFill="1" applyBorder="1"/>
    <xf numFmtId="0" fontId="1" fillId="11" borderId="18" xfId="0" applyFont="1" applyFill="1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3" borderId="10" xfId="0" applyNumberFormat="1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14" fontId="0" fillId="3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2" xfId="0" applyBorder="1"/>
    <xf numFmtId="0" fontId="0" fillId="0" borderId="0" xfId="0" applyBorder="1"/>
    <xf numFmtId="0" fontId="1" fillId="5" borderId="19" xfId="0" applyFont="1" applyFill="1" applyBorder="1"/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5" borderId="22" xfId="0" applyFont="1" applyFill="1" applyBorder="1"/>
    <xf numFmtId="164" fontId="0" fillId="3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12" borderId="8" xfId="0" applyFill="1" applyBorder="1"/>
    <xf numFmtId="0" fontId="0" fillId="12" borderId="1" xfId="0" applyFill="1" applyBorder="1"/>
    <xf numFmtId="0" fontId="0" fillId="12" borderId="2" xfId="0" applyFill="1" applyBorder="1"/>
    <xf numFmtId="0" fontId="0" fillId="13" borderId="1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10" borderId="23" xfId="0" applyFill="1" applyBorder="1"/>
    <xf numFmtId="0" fontId="0" fillId="0" borderId="24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20" xfId="0" applyFont="1" applyBorder="1"/>
    <xf numFmtId="0" fontId="1" fillId="4" borderId="19" xfId="0" applyFont="1" applyFill="1" applyBorder="1"/>
    <xf numFmtId="0" fontId="1" fillId="6" borderId="22" xfId="0" applyFont="1" applyFill="1" applyBorder="1"/>
    <xf numFmtId="0" fontId="1" fillId="5" borderId="0" xfId="0" applyFont="1" applyFill="1"/>
    <xf numFmtId="0" fontId="1" fillId="11" borderId="25" xfId="0" applyFont="1" applyFill="1" applyBorder="1"/>
    <xf numFmtId="0" fontId="1" fillId="0" borderId="0" xfId="0" applyFont="1"/>
    <xf numFmtId="0" fontId="1" fillId="2" borderId="1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12" borderId="1" xfId="0" applyFont="1" applyFill="1" applyBorder="1" applyAlignment="1">
      <alignment horizontal="right"/>
    </xf>
    <xf numFmtId="0" fontId="6" fillId="13" borderId="1" xfId="0" applyFont="1" applyFill="1" applyBorder="1" applyAlignment="1">
      <alignment horizontal="center"/>
    </xf>
    <xf numFmtId="0" fontId="6" fillId="0" borderId="0" xfId="0" applyFont="1"/>
    <xf numFmtId="14" fontId="6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30</xdr:row>
      <xdr:rowOff>9525</xdr:rowOff>
    </xdr:from>
    <xdr:to>
      <xdr:col>13</xdr:col>
      <xdr:colOff>638175</xdr:colOff>
      <xdr:row>31</xdr:row>
      <xdr:rowOff>114300</xdr:rowOff>
    </xdr:to>
    <xdr:pic>
      <xdr:nvPicPr>
        <xdr:cNvPr id="7" name="Graphic 6" descr="Research">
          <a:extLst>
            <a:ext uri="{FF2B5EF4-FFF2-40B4-BE49-F238E27FC236}">
              <a16:creationId xmlns:a16="http://schemas.microsoft.com/office/drawing/2014/main" id="{C8E888B2-1ECE-4C37-BDDD-3C7A5A76D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068175" y="636270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63F0-71BD-4CCE-8D2A-DD0C2560742A}">
  <dimension ref="B5:U40"/>
  <sheetViews>
    <sheetView tabSelected="1" workbookViewId="0">
      <selection activeCell="N5" sqref="N5"/>
    </sheetView>
  </sheetViews>
  <sheetFormatPr defaultRowHeight="15" x14ac:dyDescent="0.25"/>
  <cols>
    <col min="1" max="1" width="4" customWidth="1"/>
    <col min="2" max="2" width="28.28515625" customWidth="1"/>
    <col min="3" max="3" width="13.140625" customWidth="1"/>
    <col min="4" max="4" width="14.42578125" customWidth="1"/>
    <col min="5" max="5" width="11.42578125" customWidth="1"/>
    <col min="6" max="6" width="12.7109375" customWidth="1"/>
    <col min="7" max="7" width="11" customWidth="1"/>
    <col min="8" max="8" width="12.28515625" customWidth="1"/>
    <col min="9" max="9" width="11.140625" customWidth="1"/>
    <col min="10" max="10" width="13.28515625" customWidth="1"/>
    <col min="11" max="11" width="11.5703125" customWidth="1"/>
    <col min="12" max="12" width="10.7109375" customWidth="1"/>
    <col min="13" max="13" width="12.28515625" customWidth="1"/>
    <col min="14" max="14" width="13.5703125" customWidth="1"/>
    <col min="15" max="15" width="10.42578125" customWidth="1"/>
    <col min="16" max="16" width="24.28515625" customWidth="1"/>
    <col min="17" max="17" width="11.28515625" customWidth="1"/>
    <col min="18" max="18" width="14.28515625" customWidth="1"/>
    <col min="19" max="19" width="12.7109375" customWidth="1"/>
    <col min="20" max="20" width="14.5703125" customWidth="1"/>
    <col min="21" max="21" width="12.5703125" customWidth="1"/>
    <col min="22" max="22" width="13.7109375" customWidth="1"/>
  </cols>
  <sheetData>
    <row r="5" spans="2:21" ht="18.75" x14ac:dyDescent="0.3">
      <c r="B5" s="4" t="s">
        <v>75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1" ht="21.75" thickBot="1" x14ac:dyDescent="0.4">
      <c r="G6" s="3"/>
      <c r="H6" s="3"/>
      <c r="I6" s="3"/>
      <c r="J6" s="3"/>
      <c r="K6" s="3"/>
      <c r="L6" s="3"/>
      <c r="M6" s="3"/>
      <c r="N6" s="3"/>
      <c r="O6" s="3"/>
      <c r="P6" s="8" t="s">
        <v>70</v>
      </c>
      <c r="Q6" s="8"/>
    </row>
    <row r="7" spans="2:21" ht="29.25" customHeight="1" thickBot="1" x14ac:dyDescent="0.3">
      <c r="B7" s="62" t="s">
        <v>76</v>
      </c>
      <c r="C7" s="27" t="s">
        <v>1</v>
      </c>
      <c r="D7" s="27" t="s">
        <v>14</v>
      </c>
      <c r="E7" s="27" t="s">
        <v>13</v>
      </c>
      <c r="F7" s="27" t="s">
        <v>58</v>
      </c>
      <c r="G7" s="28" t="s">
        <v>59</v>
      </c>
      <c r="H7" s="28" t="s">
        <v>60</v>
      </c>
      <c r="I7" s="28" t="s">
        <v>61</v>
      </c>
      <c r="J7" s="28" t="s">
        <v>62</v>
      </c>
      <c r="K7" s="41" t="s">
        <v>15</v>
      </c>
      <c r="L7" s="41" t="s">
        <v>68</v>
      </c>
      <c r="M7" s="29" t="s">
        <v>16</v>
      </c>
      <c r="N7" s="30" t="s">
        <v>22</v>
      </c>
      <c r="P7" s="16"/>
      <c r="Q7" s="9" t="s">
        <v>23</v>
      </c>
      <c r="R7" s="10" t="s">
        <v>24</v>
      </c>
      <c r="S7" s="11" t="s">
        <v>25</v>
      </c>
      <c r="T7" s="51" t="s">
        <v>26</v>
      </c>
      <c r="U7" s="53" t="s">
        <v>71</v>
      </c>
    </row>
    <row r="8" spans="2:21" ht="15.75" customHeight="1" x14ac:dyDescent="0.25">
      <c r="B8" s="50" t="s">
        <v>67</v>
      </c>
      <c r="C8" s="22" t="s">
        <v>47</v>
      </c>
      <c r="D8" s="23">
        <v>10</v>
      </c>
      <c r="E8" s="23">
        <v>464</v>
      </c>
      <c r="F8" s="23">
        <v>11</v>
      </c>
      <c r="G8" s="20">
        <v>20</v>
      </c>
      <c r="H8" s="20">
        <v>0</v>
      </c>
      <c r="I8" s="20">
        <v>0</v>
      </c>
      <c r="J8" s="20">
        <v>0</v>
      </c>
      <c r="K8" s="42">
        <f t="shared" ref="K8:K27" si="0">F8+G8+H8+I8+J8</f>
        <v>31</v>
      </c>
      <c r="L8" s="42">
        <v>6.6809999999999994E-2</v>
      </c>
      <c r="M8" s="45">
        <v>413</v>
      </c>
      <c r="N8" s="20">
        <v>15</v>
      </c>
      <c r="P8" s="17" t="s">
        <v>27</v>
      </c>
      <c r="Q8" s="12">
        <v>5</v>
      </c>
      <c r="R8" s="6">
        <v>21</v>
      </c>
      <c r="S8" s="6">
        <v>5</v>
      </c>
      <c r="T8" s="52">
        <v>0</v>
      </c>
      <c r="U8" s="54">
        <f>SUM(Q8:T8)</f>
        <v>31</v>
      </c>
    </row>
    <row r="9" spans="2:21" x14ac:dyDescent="0.25">
      <c r="B9" s="48" t="s">
        <v>64</v>
      </c>
      <c r="C9" s="24" t="s">
        <v>54</v>
      </c>
      <c r="D9" s="24">
        <v>7</v>
      </c>
      <c r="E9" s="24">
        <v>381</v>
      </c>
      <c r="F9" s="24">
        <v>3</v>
      </c>
      <c r="G9" s="21">
        <v>152</v>
      </c>
      <c r="H9" s="21">
        <v>12</v>
      </c>
      <c r="I9" s="21">
        <v>0</v>
      </c>
      <c r="J9" s="21">
        <v>0</v>
      </c>
      <c r="K9" s="43">
        <f t="shared" si="0"/>
        <v>167</v>
      </c>
      <c r="L9" s="43">
        <v>0.43569000000000002</v>
      </c>
      <c r="M9" s="46">
        <v>423</v>
      </c>
      <c r="N9" s="21">
        <v>10</v>
      </c>
      <c r="P9" s="18" t="s">
        <v>28</v>
      </c>
      <c r="Q9" s="13">
        <v>1</v>
      </c>
      <c r="R9" s="1">
        <v>10</v>
      </c>
      <c r="S9" s="1">
        <v>40</v>
      </c>
      <c r="T9" s="31">
        <v>10</v>
      </c>
      <c r="U9" s="55">
        <f t="shared" ref="U9:U27" si="1">SUM(Q9:T9)</f>
        <v>61</v>
      </c>
    </row>
    <row r="10" spans="2:21" x14ac:dyDescent="0.25">
      <c r="B10" s="48" t="s">
        <v>65</v>
      </c>
      <c r="C10" s="25">
        <v>44000</v>
      </c>
      <c r="D10" s="24">
        <v>7</v>
      </c>
      <c r="E10" s="24">
        <v>291</v>
      </c>
      <c r="F10" s="24">
        <v>0</v>
      </c>
      <c r="G10" s="21">
        <v>26</v>
      </c>
      <c r="H10" s="21">
        <v>0</v>
      </c>
      <c r="I10" s="21">
        <v>0</v>
      </c>
      <c r="J10" s="21">
        <v>0</v>
      </c>
      <c r="K10" s="43">
        <f t="shared" si="0"/>
        <v>26</v>
      </c>
      <c r="L10" s="43">
        <v>0.89346999999999999</v>
      </c>
      <c r="M10" s="46">
        <v>11</v>
      </c>
      <c r="N10" s="21">
        <v>0</v>
      </c>
      <c r="P10" s="18" t="s">
        <v>29</v>
      </c>
      <c r="Q10" s="13">
        <v>0</v>
      </c>
      <c r="R10" s="1">
        <v>5</v>
      </c>
      <c r="S10" s="1">
        <v>21</v>
      </c>
      <c r="T10" s="31">
        <v>0</v>
      </c>
      <c r="U10" s="55">
        <f t="shared" si="1"/>
        <v>26</v>
      </c>
    </row>
    <row r="11" spans="2:21" x14ac:dyDescent="0.25">
      <c r="B11" s="48" t="s">
        <v>66</v>
      </c>
      <c r="C11" s="25">
        <v>44000</v>
      </c>
      <c r="D11" s="24">
        <v>10</v>
      </c>
      <c r="E11" s="24">
        <v>194</v>
      </c>
      <c r="F11" s="24">
        <v>18</v>
      </c>
      <c r="G11" s="21">
        <v>41</v>
      </c>
      <c r="H11" s="21">
        <v>0</v>
      </c>
      <c r="I11" s="21">
        <v>0</v>
      </c>
      <c r="J11" s="21">
        <v>0</v>
      </c>
      <c r="K11" s="43">
        <f t="shared" si="0"/>
        <v>59</v>
      </c>
      <c r="L11" s="43">
        <v>0.30412</v>
      </c>
      <c r="M11" s="46">
        <v>9</v>
      </c>
      <c r="N11" s="21">
        <v>15</v>
      </c>
      <c r="P11" s="18" t="s">
        <v>30</v>
      </c>
      <c r="Q11" s="13">
        <v>0</v>
      </c>
      <c r="R11" s="1">
        <v>18</v>
      </c>
      <c r="S11" s="1">
        <v>41</v>
      </c>
      <c r="T11" s="31">
        <v>0</v>
      </c>
      <c r="U11" s="55">
        <f t="shared" si="1"/>
        <v>59</v>
      </c>
    </row>
    <row r="12" spans="2:21" x14ac:dyDescent="0.25">
      <c r="B12" s="35" t="s">
        <v>11</v>
      </c>
      <c r="C12" s="25">
        <v>44000</v>
      </c>
      <c r="D12" s="24">
        <v>6</v>
      </c>
      <c r="E12" s="24">
        <v>328</v>
      </c>
      <c r="F12" s="24">
        <v>16</v>
      </c>
      <c r="G12" s="21">
        <v>4</v>
      </c>
      <c r="H12" s="21">
        <v>0</v>
      </c>
      <c r="I12" s="21">
        <v>0</v>
      </c>
      <c r="J12" s="21">
        <v>0</v>
      </c>
      <c r="K12" s="43">
        <f t="shared" si="0"/>
        <v>20</v>
      </c>
      <c r="L12" s="43">
        <v>6.0970000000000003E-2</v>
      </c>
      <c r="M12" s="46">
        <v>24</v>
      </c>
      <c r="N12" s="21">
        <v>0</v>
      </c>
      <c r="P12" s="18" t="s">
        <v>31</v>
      </c>
      <c r="Q12" s="13">
        <v>16</v>
      </c>
      <c r="R12" s="1">
        <v>3</v>
      </c>
      <c r="S12" s="1">
        <v>1</v>
      </c>
      <c r="T12" s="32">
        <v>0</v>
      </c>
      <c r="U12" s="55">
        <f t="shared" si="1"/>
        <v>20</v>
      </c>
    </row>
    <row r="13" spans="2:21" x14ac:dyDescent="0.25">
      <c r="B13" s="49" t="s">
        <v>10</v>
      </c>
      <c r="C13" s="26" t="s">
        <v>49</v>
      </c>
      <c r="D13" s="24">
        <v>6</v>
      </c>
      <c r="E13" s="24">
        <v>652</v>
      </c>
      <c r="F13" s="24">
        <v>60</v>
      </c>
      <c r="G13" s="21">
        <v>122</v>
      </c>
      <c r="H13" s="21">
        <v>14</v>
      </c>
      <c r="I13" s="21">
        <v>0</v>
      </c>
      <c r="J13" s="21">
        <v>0</v>
      </c>
      <c r="K13" s="43">
        <f t="shared" si="0"/>
        <v>196</v>
      </c>
      <c r="L13" s="43">
        <v>0.30060999999999999</v>
      </c>
      <c r="M13" s="46">
        <v>172</v>
      </c>
      <c r="N13" s="21">
        <v>0</v>
      </c>
      <c r="P13" s="18" t="s">
        <v>32</v>
      </c>
      <c r="Q13" s="13">
        <v>7</v>
      </c>
      <c r="R13" s="1">
        <v>0</v>
      </c>
      <c r="S13" s="1">
        <v>1</v>
      </c>
      <c r="T13" s="32">
        <v>0</v>
      </c>
      <c r="U13" s="55">
        <f t="shared" si="1"/>
        <v>8</v>
      </c>
    </row>
    <row r="14" spans="2:21" x14ac:dyDescent="0.25">
      <c r="B14" s="49" t="s">
        <v>20</v>
      </c>
      <c r="C14" s="25">
        <v>44000</v>
      </c>
      <c r="D14" s="24">
        <v>7</v>
      </c>
      <c r="E14" s="24">
        <v>421</v>
      </c>
      <c r="F14" s="24">
        <v>0</v>
      </c>
      <c r="G14" s="21">
        <v>0</v>
      </c>
      <c r="H14" s="21">
        <v>0</v>
      </c>
      <c r="I14" s="21">
        <v>0</v>
      </c>
      <c r="J14" s="21">
        <v>0</v>
      </c>
      <c r="K14" s="43">
        <f t="shared" si="0"/>
        <v>0</v>
      </c>
      <c r="L14" s="43"/>
      <c r="M14" s="46">
        <v>2</v>
      </c>
      <c r="N14" s="21">
        <v>2</v>
      </c>
      <c r="P14" s="18" t="s">
        <v>33</v>
      </c>
      <c r="Q14" s="13">
        <v>0</v>
      </c>
      <c r="R14" s="1">
        <v>0</v>
      </c>
      <c r="S14" s="1">
        <v>0</v>
      </c>
      <c r="T14" s="32">
        <v>0</v>
      </c>
      <c r="U14" s="55">
        <f t="shared" si="1"/>
        <v>0</v>
      </c>
    </row>
    <row r="15" spans="2:21" x14ac:dyDescent="0.25">
      <c r="B15" s="49" t="s">
        <v>21</v>
      </c>
      <c r="C15" s="25">
        <v>44000</v>
      </c>
      <c r="D15" s="24">
        <v>7</v>
      </c>
      <c r="E15" s="24">
        <v>502</v>
      </c>
      <c r="F15" s="24">
        <v>0</v>
      </c>
      <c r="G15" s="21">
        <v>0</v>
      </c>
      <c r="H15" s="21">
        <v>0</v>
      </c>
      <c r="I15" s="21">
        <v>0</v>
      </c>
      <c r="J15" s="21">
        <v>0</v>
      </c>
      <c r="K15" s="43">
        <f t="shared" si="0"/>
        <v>0</v>
      </c>
      <c r="L15" s="43"/>
      <c r="M15" s="46">
        <v>0</v>
      </c>
      <c r="N15" s="21">
        <v>195</v>
      </c>
      <c r="P15" s="18" t="s">
        <v>34</v>
      </c>
      <c r="Q15" s="13">
        <v>0</v>
      </c>
      <c r="R15" s="1">
        <v>0</v>
      </c>
      <c r="S15" s="1">
        <v>0</v>
      </c>
      <c r="T15" s="32">
        <v>0</v>
      </c>
      <c r="U15" s="55">
        <f t="shared" si="1"/>
        <v>0</v>
      </c>
    </row>
    <row r="16" spans="2:21" x14ac:dyDescent="0.25">
      <c r="B16" s="35" t="s">
        <v>9</v>
      </c>
      <c r="C16" s="24" t="s">
        <v>50</v>
      </c>
      <c r="D16" s="24">
        <v>7</v>
      </c>
      <c r="E16" s="24">
        <v>1383</v>
      </c>
      <c r="F16" s="24">
        <v>0</v>
      </c>
      <c r="G16" s="21">
        <v>7</v>
      </c>
      <c r="H16" s="21">
        <v>3</v>
      </c>
      <c r="I16" s="21">
        <v>0</v>
      </c>
      <c r="J16" s="21">
        <v>0</v>
      </c>
      <c r="K16" s="43">
        <f t="shared" si="0"/>
        <v>10</v>
      </c>
      <c r="L16" s="43">
        <v>7.2300000000000003E-3</v>
      </c>
      <c r="M16" s="46">
        <v>23</v>
      </c>
      <c r="N16" s="21">
        <v>992</v>
      </c>
      <c r="P16" s="18" t="s">
        <v>35</v>
      </c>
      <c r="Q16" s="13">
        <v>0</v>
      </c>
      <c r="R16" s="1">
        <v>0</v>
      </c>
      <c r="S16" s="1">
        <v>0</v>
      </c>
      <c r="T16" s="32">
        <v>0</v>
      </c>
      <c r="U16" s="55">
        <f t="shared" si="1"/>
        <v>0</v>
      </c>
    </row>
    <row r="17" spans="2:21" x14ac:dyDescent="0.25">
      <c r="B17" s="35" t="s">
        <v>8</v>
      </c>
      <c r="C17" s="67">
        <v>44013</v>
      </c>
      <c r="D17" s="63">
        <v>7</v>
      </c>
      <c r="E17" s="63">
        <v>107</v>
      </c>
      <c r="F17" s="63">
        <v>5</v>
      </c>
      <c r="G17" s="63">
        <v>140</v>
      </c>
      <c r="H17" s="63">
        <v>0</v>
      </c>
      <c r="I17" s="63">
        <v>0</v>
      </c>
      <c r="J17" s="63">
        <v>0</v>
      </c>
      <c r="K17" s="64">
        <f t="shared" si="0"/>
        <v>145</v>
      </c>
      <c r="L17" s="64">
        <v>1.35514</v>
      </c>
      <c r="M17" s="65">
        <v>185</v>
      </c>
      <c r="N17" s="63">
        <v>0</v>
      </c>
      <c r="P17" s="18" t="s">
        <v>36</v>
      </c>
      <c r="Q17" s="13">
        <v>0</v>
      </c>
      <c r="R17" s="1">
        <v>5</v>
      </c>
      <c r="S17" s="1">
        <v>140</v>
      </c>
      <c r="T17" s="32">
        <v>0</v>
      </c>
      <c r="U17" s="55">
        <f t="shared" si="1"/>
        <v>145</v>
      </c>
    </row>
    <row r="18" spans="2:21" x14ac:dyDescent="0.25">
      <c r="B18" s="35" t="s">
        <v>7</v>
      </c>
      <c r="C18" s="24" t="s">
        <v>55</v>
      </c>
      <c r="D18" s="24">
        <v>7</v>
      </c>
      <c r="E18" s="24">
        <v>722</v>
      </c>
      <c r="F18" s="24">
        <v>119</v>
      </c>
      <c r="G18" s="21">
        <v>152</v>
      </c>
      <c r="H18" s="21">
        <v>21</v>
      </c>
      <c r="I18" s="21">
        <v>0</v>
      </c>
      <c r="J18" s="21">
        <v>0</v>
      </c>
      <c r="K18" s="43">
        <f t="shared" si="0"/>
        <v>292</v>
      </c>
      <c r="L18" s="43">
        <v>0.40443000000000001</v>
      </c>
      <c r="M18" s="46">
        <v>1145</v>
      </c>
      <c r="N18" s="21">
        <v>3</v>
      </c>
      <c r="P18" s="18" t="s">
        <v>37</v>
      </c>
      <c r="Q18" s="13">
        <v>46</v>
      </c>
      <c r="R18" s="1">
        <v>43</v>
      </c>
      <c r="S18" s="1">
        <v>55</v>
      </c>
      <c r="T18" s="32">
        <v>33</v>
      </c>
      <c r="U18" s="55">
        <f t="shared" si="1"/>
        <v>177</v>
      </c>
    </row>
    <row r="19" spans="2:21" x14ac:dyDescent="0.25">
      <c r="B19" s="35" t="s">
        <v>6</v>
      </c>
      <c r="C19" s="24" t="s">
        <v>47</v>
      </c>
      <c r="D19" s="24">
        <v>5</v>
      </c>
      <c r="E19" s="24">
        <v>249</v>
      </c>
      <c r="F19" s="24">
        <v>41</v>
      </c>
      <c r="G19" s="21">
        <v>56</v>
      </c>
      <c r="H19" s="21">
        <v>0</v>
      </c>
      <c r="I19" s="21">
        <v>0</v>
      </c>
      <c r="J19" s="21">
        <v>0</v>
      </c>
      <c r="K19" s="43">
        <f t="shared" si="0"/>
        <v>97</v>
      </c>
      <c r="L19" s="43">
        <v>0.38955000000000001</v>
      </c>
      <c r="M19" s="46">
        <v>15</v>
      </c>
      <c r="N19" s="21">
        <v>646</v>
      </c>
      <c r="P19" s="18" t="s">
        <v>38</v>
      </c>
      <c r="Q19" s="13">
        <v>22</v>
      </c>
      <c r="R19" s="1">
        <v>64</v>
      </c>
      <c r="S19" s="1">
        <v>11</v>
      </c>
      <c r="T19" s="32">
        <v>0</v>
      </c>
      <c r="U19" s="55">
        <f t="shared" si="1"/>
        <v>97</v>
      </c>
    </row>
    <row r="20" spans="2:21" x14ac:dyDescent="0.25">
      <c r="B20" s="35" t="s">
        <v>17</v>
      </c>
      <c r="C20" s="24" t="s">
        <v>51</v>
      </c>
      <c r="D20" s="24">
        <v>8</v>
      </c>
      <c r="E20" s="24" t="s">
        <v>53</v>
      </c>
      <c r="F20" s="24">
        <v>1</v>
      </c>
      <c r="G20" s="21">
        <v>57</v>
      </c>
      <c r="H20" s="21">
        <v>0</v>
      </c>
      <c r="I20" s="21">
        <v>0</v>
      </c>
      <c r="J20" s="21">
        <v>0</v>
      </c>
      <c r="K20" s="43">
        <f t="shared" si="0"/>
        <v>58</v>
      </c>
      <c r="L20" s="43"/>
      <c r="M20" s="46">
        <v>78</v>
      </c>
      <c r="N20" s="21">
        <v>1899</v>
      </c>
      <c r="P20" s="18" t="s">
        <v>39</v>
      </c>
      <c r="Q20" s="13">
        <v>0</v>
      </c>
      <c r="R20" s="1">
        <v>0</v>
      </c>
      <c r="S20" s="1">
        <v>3</v>
      </c>
      <c r="T20" s="32">
        <v>0</v>
      </c>
      <c r="U20" s="55">
        <f t="shared" si="1"/>
        <v>3</v>
      </c>
    </row>
    <row r="21" spans="2:21" x14ac:dyDescent="0.25">
      <c r="B21" s="49" t="s">
        <v>18</v>
      </c>
      <c r="C21" s="24" t="s">
        <v>51</v>
      </c>
      <c r="D21" s="24">
        <v>8</v>
      </c>
      <c r="E21" s="24" t="s">
        <v>53</v>
      </c>
      <c r="F21" s="24">
        <v>0</v>
      </c>
      <c r="G21" s="21">
        <v>3</v>
      </c>
      <c r="H21" s="21">
        <v>0</v>
      </c>
      <c r="I21" s="21">
        <v>0</v>
      </c>
      <c r="J21" s="21">
        <v>0</v>
      </c>
      <c r="K21" s="43">
        <f t="shared" si="0"/>
        <v>3</v>
      </c>
      <c r="L21" s="43"/>
      <c r="M21" s="46">
        <v>21</v>
      </c>
      <c r="N21" s="21">
        <v>701</v>
      </c>
      <c r="P21" s="18" t="s">
        <v>40</v>
      </c>
      <c r="Q21" s="13">
        <v>0</v>
      </c>
      <c r="R21" s="1">
        <v>0</v>
      </c>
      <c r="S21" s="1">
        <v>3</v>
      </c>
      <c r="T21" s="32">
        <v>0</v>
      </c>
      <c r="U21" s="55">
        <f t="shared" si="1"/>
        <v>3</v>
      </c>
    </row>
    <row r="22" spans="2:21" x14ac:dyDescent="0.25">
      <c r="B22" s="49" t="s">
        <v>19</v>
      </c>
      <c r="C22" s="24" t="s">
        <v>51</v>
      </c>
      <c r="D22" s="24">
        <v>6</v>
      </c>
      <c r="E22" s="24" t="s">
        <v>53</v>
      </c>
      <c r="F22" s="24">
        <v>1</v>
      </c>
      <c r="G22" s="21">
        <v>0</v>
      </c>
      <c r="H22" s="21">
        <v>0</v>
      </c>
      <c r="I22" s="21">
        <v>0</v>
      </c>
      <c r="J22" s="21">
        <v>0</v>
      </c>
      <c r="K22" s="43">
        <f t="shared" si="0"/>
        <v>1</v>
      </c>
      <c r="L22" s="43"/>
      <c r="M22" s="46">
        <v>0</v>
      </c>
      <c r="N22" s="21">
        <v>45</v>
      </c>
      <c r="P22" s="18" t="s">
        <v>41</v>
      </c>
      <c r="Q22" s="13">
        <v>0</v>
      </c>
      <c r="R22" s="1">
        <v>1</v>
      </c>
      <c r="S22" s="1">
        <v>0</v>
      </c>
      <c r="T22" s="32">
        <v>0</v>
      </c>
      <c r="U22" s="55">
        <f t="shared" si="1"/>
        <v>1</v>
      </c>
    </row>
    <row r="23" spans="2:21" x14ac:dyDescent="0.25">
      <c r="B23" s="49" t="s">
        <v>5</v>
      </c>
      <c r="C23" s="24" t="s">
        <v>50</v>
      </c>
      <c r="D23" s="24">
        <v>6</v>
      </c>
      <c r="E23" s="24">
        <v>265</v>
      </c>
      <c r="F23" s="24">
        <v>25</v>
      </c>
      <c r="G23" s="21">
        <v>3</v>
      </c>
      <c r="H23" s="21">
        <v>0</v>
      </c>
      <c r="I23" s="21">
        <v>0</v>
      </c>
      <c r="J23" s="21">
        <v>0</v>
      </c>
      <c r="K23" s="43">
        <f t="shared" si="0"/>
        <v>28</v>
      </c>
      <c r="L23" s="43">
        <v>0.10566</v>
      </c>
      <c r="M23" s="46">
        <v>0</v>
      </c>
      <c r="N23" s="21">
        <v>367</v>
      </c>
      <c r="P23" s="18" t="s">
        <v>42</v>
      </c>
      <c r="Q23" s="13">
        <v>0</v>
      </c>
      <c r="R23" s="1">
        <v>0</v>
      </c>
      <c r="S23" s="1">
        <v>0</v>
      </c>
      <c r="T23" s="32">
        <v>0</v>
      </c>
      <c r="U23" s="55">
        <f t="shared" si="1"/>
        <v>0</v>
      </c>
    </row>
    <row r="24" spans="2:21" x14ac:dyDescent="0.25">
      <c r="B24" s="49" t="s">
        <v>4</v>
      </c>
      <c r="C24" s="24" t="s">
        <v>50</v>
      </c>
      <c r="D24" s="24">
        <v>5</v>
      </c>
      <c r="E24" s="24">
        <v>364</v>
      </c>
      <c r="F24" s="24">
        <v>0</v>
      </c>
      <c r="G24" s="21">
        <v>0</v>
      </c>
      <c r="H24" s="21">
        <v>0</v>
      </c>
      <c r="I24" s="21">
        <v>0</v>
      </c>
      <c r="J24" s="21">
        <v>0</v>
      </c>
      <c r="K24" s="43">
        <f t="shared" si="0"/>
        <v>0</v>
      </c>
      <c r="L24" s="43"/>
      <c r="M24" s="46">
        <v>0</v>
      </c>
      <c r="N24" s="21">
        <v>514</v>
      </c>
      <c r="P24" s="18" t="s">
        <v>43</v>
      </c>
      <c r="Q24" s="13">
        <v>0</v>
      </c>
      <c r="R24" s="1">
        <v>0</v>
      </c>
      <c r="S24" s="1">
        <v>0</v>
      </c>
      <c r="T24" s="32">
        <v>0</v>
      </c>
      <c r="U24" s="55">
        <f t="shared" si="1"/>
        <v>0</v>
      </c>
    </row>
    <row r="25" spans="2:21" x14ac:dyDescent="0.25">
      <c r="B25" s="35" t="s">
        <v>3</v>
      </c>
      <c r="C25" s="24" t="s">
        <v>52</v>
      </c>
      <c r="D25" s="24">
        <v>8</v>
      </c>
      <c r="E25" s="24">
        <v>260</v>
      </c>
      <c r="F25" s="24">
        <v>29</v>
      </c>
      <c r="G25" s="21">
        <v>49</v>
      </c>
      <c r="H25" s="21">
        <v>0</v>
      </c>
      <c r="I25" s="21">
        <v>0</v>
      </c>
      <c r="J25" s="21">
        <v>0</v>
      </c>
      <c r="K25" s="43">
        <f t="shared" si="0"/>
        <v>78</v>
      </c>
      <c r="L25" s="43">
        <v>0.3</v>
      </c>
      <c r="M25" s="46">
        <v>1648</v>
      </c>
      <c r="N25" s="21">
        <v>2</v>
      </c>
      <c r="P25" s="18" t="s">
        <v>44</v>
      </c>
      <c r="Q25" s="13">
        <v>23</v>
      </c>
      <c r="R25" s="1">
        <v>51</v>
      </c>
      <c r="S25" s="1">
        <v>4</v>
      </c>
      <c r="T25" s="32">
        <v>0</v>
      </c>
      <c r="U25" s="55">
        <f t="shared" si="1"/>
        <v>78</v>
      </c>
    </row>
    <row r="26" spans="2:21" x14ac:dyDescent="0.25">
      <c r="B26" s="48" t="s">
        <v>63</v>
      </c>
      <c r="C26" s="24" t="s">
        <v>48</v>
      </c>
      <c r="D26" s="24">
        <v>8</v>
      </c>
      <c r="E26" s="24">
        <v>725</v>
      </c>
      <c r="F26" s="24">
        <v>0</v>
      </c>
      <c r="G26" s="21">
        <v>0</v>
      </c>
      <c r="H26" s="21">
        <v>0</v>
      </c>
      <c r="I26" s="21">
        <v>0</v>
      </c>
      <c r="J26" s="21">
        <v>0</v>
      </c>
      <c r="K26" s="43">
        <f t="shared" si="0"/>
        <v>0</v>
      </c>
      <c r="L26" s="43"/>
      <c r="M26" s="46">
        <v>105</v>
      </c>
      <c r="N26" s="21">
        <v>86</v>
      </c>
      <c r="P26" s="18" t="s">
        <v>45</v>
      </c>
      <c r="Q26" s="13">
        <v>0</v>
      </c>
      <c r="R26" s="1">
        <v>0</v>
      </c>
      <c r="S26" s="1">
        <v>0</v>
      </c>
      <c r="T26" s="32">
        <v>0</v>
      </c>
      <c r="U26" s="55">
        <f t="shared" si="1"/>
        <v>0</v>
      </c>
    </row>
    <row r="27" spans="2:21" ht="15.75" thickBot="1" x14ac:dyDescent="0.3">
      <c r="B27" s="36" t="s">
        <v>2</v>
      </c>
      <c r="C27" s="38">
        <v>44000</v>
      </c>
      <c r="D27" s="39">
        <v>6</v>
      </c>
      <c r="E27" s="39" t="s">
        <v>53</v>
      </c>
      <c r="F27" s="39">
        <v>0</v>
      </c>
      <c r="G27" s="40">
        <v>0</v>
      </c>
      <c r="H27" s="40">
        <v>0</v>
      </c>
      <c r="I27" s="40">
        <v>0</v>
      </c>
      <c r="J27" s="40">
        <v>0</v>
      </c>
      <c r="K27" s="44">
        <f t="shared" si="0"/>
        <v>0</v>
      </c>
      <c r="L27" s="44"/>
      <c r="M27" s="47">
        <v>0</v>
      </c>
      <c r="N27" s="40">
        <v>0</v>
      </c>
      <c r="P27" s="19" t="s">
        <v>46</v>
      </c>
      <c r="Q27" s="14">
        <v>0</v>
      </c>
      <c r="R27" s="15">
        <v>0</v>
      </c>
      <c r="S27" s="15">
        <v>0</v>
      </c>
      <c r="T27" s="2">
        <v>0</v>
      </c>
      <c r="U27" s="56">
        <f t="shared" si="1"/>
        <v>0</v>
      </c>
    </row>
    <row r="28" spans="2:21" x14ac:dyDescent="0.25">
      <c r="B28" s="34" t="s">
        <v>72</v>
      </c>
      <c r="C28" s="37"/>
      <c r="D28" s="37"/>
      <c r="E28" s="37"/>
      <c r="F28" s="37">
        <f>F8+F9+F10+F11+F12+F13+F14+F15+F16+F17+F18+F19+F20+F21+F22+F23+F24+F25+F26+F27</f>
        <v>329</v>
      </c>
      <c r="G28" s="34">
        <f>G9+G10+G11+G12+G13+G14+G15+G16+G17+G18+G19+G20+G21+G22+G23+G24+G25+G26+G8+G27</f>
        <v>832</v>
      </c>
      <c r="H28" s="34">
        <f>H9+H10+H11+H12+H13+H14+H15+H16+H17+H18+H19+H20+H21+H22+H23+H24+H25+H26+H8+H27</f>
        <v>50</v>
      </c>
      <c r="I28" s="34">
        <f>I9+I10+I11+I12+I13+I14+I15+I16+I17+I18+I19+I20+I21+I22+I23+I24+I25+I26+I8+I27</f>
        <v>0</v>
      </c>
      <c r="J28" s="34">
        <f>J9+J10+J11+J12+J13+J14+J15+J16+J17+J18+J19+J20+J21+J22+J23+J24+J25+J26+J8+J27</f>
        <v>0</v>
      </c>
      <c r="K28" s="57">
        <f>F28+G28+H28+I28+J28</f>
        <v>1211</v>
      </c>
      <c r="L28" s="57"/>
      <c r="M28" s="58">
        <f>M9+M10+M11+M12+M13+M14+M15+M16+M17+M18+M19+M20+M21+M22+M23+M24+M25+M26+M8+M27</f>
        <v>4274</v>
      </c>
      <c r="N28" s="59">
        <f>N9+N10+N11+N12+N13+N14+N15+N16+N17+N18+N19+N20+N21+N22+N23+N24+N25+N26+N8+N27</f>
        <v>5492</v>
      </c>
      <c r="P28" s="60" t="s">
        <v>73</v>
      </c>
      <c r="Q28">
        <f>SUM(Q8:Q27)</f>
        <v>120</v>
      </c>
      <c r="R28">
        <f t="shared" ref="R28:U28" si="2">SUM(R8:R27)</f>
        <v>221</v>
      </c>
      <c r="S28">
        <f t="shared" si="2"/>
        <v>325</v>
      </c>
      <c r="T28">
        <f t="shared" si="2"/>
        <v>43</v>
      </c>
      <c r="U28">
        <f t="shared" si="2"/>
        <v>709</v>
      </c>
    </row>
    <row r="29" spans="2:21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21" x14ac:dyDescent="0.25">
      <c r="P30" s="61" t="s">
        <v>74</v>
      </c>
    </row>
    <row r="31" spans="2:21" x14ac:dyDescent="0.25">
      <c r="K31" t="s">
        <v>0</v>
      </c>
    </row>
    <row r="32" spans="2:21" x14ac:dyDescent="0.25">
      <c r="C32" t="s">
        <v>69</v>
      </c>
    </row>
    <row r="33" spans="2:10" x14ac:dyDescent="0.25">
      <c r="I33" s="5"/>
    </row>
    <row r="34" spans="2:10" x14ac:dyDescent="0.25">
      <c r="B34" t="s">
        <v>57</v>
      </c>
      <c r="C34" t="s">
        <v>56</v>
      </c>
      <c r="I34" s="5"/>
    </row>
    <row r="35" spans="2:10" x14ac:dyDescent="0.25">
      <c r="C35" t="s">
        <v>12</v>
      </c>
    </row>
    <row r="36" spans="2:10" x14ac:dyDescent="0.25">
      <c r="C36" s="66" t="s">
        <v>77</v>
      </c>
      <c r="D36" s="7"/>
      <c r="E36" s="7"/>
      <c r="F36" s="7"/>
      <c r="G36" s="7"/>
      <c r="H36" s="7"/>
      <c r="I36" s="7"/>
      <c r="J36" s="7"/>
    </row>
    <row r="37" spans="2:10" x14ac:dyDescent="0.25">
      <c r="D37" s="7"/>
      <c r="E37" s="7"/>
      <c r="F37" s="7"/>
      <c r="G37" s="7"/>
      <c r="H37" s="7"/>
      <c r="I37" s="7"/>
      <c r="J37" s="7"/>
    </row>
    <row r="38" spans="2:10" x14ac:dyDescent="0.25">
      <c r="D38" s="7"/>
      <c r="E38" s="7"/>
      <c r="F38" s="7"/>
      <c r="G38" s="7"/>
      <c r="H38" s="7"/>
      <c r="I38" s="7"/>
      <c r="J38" s="7"/>
    </row>
    <row r="39" spans="2:10" x14ac:dyDescent="0.25">
      <c r="D39" s="7"/>
      <c r="E39" s="7"/>
      <c r="F39" s="7"/>
      <c r="G39" s="7"/>
      <c r="H39" s="7"/>
      <c r="I39" s="7"/>
      <c r="J39" s="7"/>
    </row>
    <row r="40" spans="2:10" x14ac:dyDescent="0.25">
      <c r="D40" s="7"/>
      <c r="E40" s="7"/>
      <c r="F40" s="7"/>
      <c r="G40" s="7"/>
      <c r="H40" s="7"/>
      <c r="I40" s="7"/>
      <c r="J40" s="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Storm, Travis-Contractor@Wildlife</dc:creator>
  <cp:lastModifiedBy>Storm, Travis-Contractor@Wildlife</cp:lastModifiedBy>
  <dcterms:created xsi:type="dcterms:W3CDTF">2020-04-22T14:28:06Z</dcterms:created>
  <dcterms:modified xsi:type="dcterms:W3CDTF">2020-07-06T23:42:27Z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Travis.Storm@Wildlife.ca.gov</vt:lpwstr>
  </property>
  <property fmtid="{D5CDD505-2E9C-101B-9397-08002B2CF9AE}" pid="5" name="MSIP_Label_6e685f86-ed8d-482b-be3a-2b7af73f9b7f_SetDate">
    <vt:lpwstr>2020-04-22T14:34:55.3641248Z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ActionId">
    <vt:lpwstr>b780632f-7da6-418c-9902-e67a1b96a131</vt:lpwstr>
  </property>
  <property fmtid="{D5CDD505-2E9C-101B-9397-08002B2CF9AE}" pid="9" name="MSIP_Label_6e685f86-ed8d-482b-be3a-2b7af73f9b7f_Extended_MSFT_Method">
    <vt:lpwstr>Automatic</vt:lpwstr>
  </property>
  <property fmtid="{D5CDD505-2E9C-101B-9397-08002B2CF9AE}" pid="10" name="Sensitivity">
    <vt:lpwstr>General</vt:lpwstr>
  </property>
</Properties>
</file>